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9440" windowHeight="15600"/>
  </bookViews>
  <sheets>
    <sheet name="Пр12 МП 21-22" sheetId="6" r:id="rId1"/>
  </sheets>
  <definedNames>
    <definedName name="_xlnm._FilterDatabase" localSheetId="0" hidden="1">'Пр12 МП 21-22'!$A$8:$K$103</definedName>
    <definedName name="Excel_BuiltIn__FilterDatabase_1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4" i="6"/>
  <c r="K74"/>
  <c r="L69"/>
  <c r="L68" s="1"/>
  <c r="K69"/>
  <c r="K68" s="1"/>
  <c r="K64"/>
  <c r="L64"/>
  <c r="L27" l="1"/>
  <c r="L26" s="1"/>
  <c r="K27"/>
  <c r="K26" s="1"/>
  <c r="L16"/>
  <c r="K16"/>
  <c r="L20"/>
  <c r="L19" s="1"/>
  <c r="K20"/>
  <c r="K19" s="1"/>
  <c r="L12"/>
  <c r="K12"/>
  <c r="L72" l="1"/>
  <c r="L71" s="1"/>
  <c r="L62"/>
  <c r="L60"/>
  <c r="L56"/>
  <c r="L52"/>
  <c r="L49"/>
  <c r="L46"/>
  <c r="L42"/>
  <c r="L39"/>
  <c r="L36"/>
  <c r="L35" s="1"/>
  <c r="L33"/>
  <c r="L32" s="1"/>
  <c r="L23"/>
  <c r="L22" s="1"/>
  <c r="L15"/>
  <c r="L14" s="1"/>
  <c r="L11"/>
  <c r="L51" l="1"/>
  <c r="L45"/>
  <c r="L38"/>
  <c r="L59"/>
  <c r="K52"/>
  <c r="K56"/>
  <c r="K36"/>
  <c r="K35" s="1"/>
  <c r="K11"/>
  <c r="K51" l="1"/>
  <c r="L25"/>
  <c r="L44"/>
  <c r="K72" l="1"/>
  <c r="K71" s="1"/>
  <c r="K62"/>
  <c r="K60"/>
  <c r="K49"/>
  <c r="K46"/>
  <c r="K42"/>
  <c r="K39"/>
  <c r="K33"/>
  <c r="K32" s="1"/>
  <c r="K23"/>
  <c r="K22" s="1"/>
  <c r="K15"/>
  <c r="K14" s="1"/>
  <c r="K45" l="1"/>
  <c r="K59"/>
  <c r="K38"/>
  <c r="K25" s="1"/>
  <c r="K44" l="1"/>
</calcChain>
</file>

<file path=xl/sharedStrings.xml><?xml version="1.0" encoding="utf-8"?>
<sst xmlns="http://schemas.openxmlformats.org/spreadsheetml/2006/main" count="228" uniqueCount="169">
  <si>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</si>
  <si>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</si>
  <si>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</si>
  <si>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</si>
  <si>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</si>
  <si>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</si>
  <si>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</si>
  <si>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</si>
  <si>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</si>
  <si>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</si>
  <si>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</si>
  <si>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</si>
  <si>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</si>
  <si>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</si>
  <si>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</si>
  <si>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</si>
  <si>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</si>
  <si>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</si>
  <si>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</si>
  <si>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</si>
  <si>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</si>
  <si>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</si>
  <si>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</si>
  <si>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</si>
  <si>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</si>
  <si>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</si>
  <si>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</si>
  <si>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</si>
  <si>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</si>
  <si>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</si>
  <si>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</si>
  <si>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</si>
  <si>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</si>
  <si>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</si>
  <si>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</si>
  <si>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</si>
  <si>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</si>
  <si>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</si>
  <si>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</si>
  <si>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</si>
  <si>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</si>
  <si>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</si>
  <si>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2560110030</t>
  </si>
  <si>
    <t>2560170010</t>
  </si>
  <si>
    <t>2700000000</t>
  </si>
  <si>
    <t>2790040150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</si>
  <si>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</si>
  <si>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</si>
  <si>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</si>
  <si>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</si>
  <si>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</si>
  <si>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</si>
  <si>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</si>
  <si>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</si>
  <si>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</si>
  <si>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</si>
  <si>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</si>
  <si>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</si>
  <si>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</si>
  <si>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</si>
  <si>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</si>
  <si>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</si>
  <si>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</si>
  <si>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</si>
  <si>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</si>
  <si>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</si>
  <si>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</si>
  <si>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</si>
  <si>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</si>
  <si>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</si>
  <si>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</si>
  <si>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</si>
  <si>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</si>
  <si>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</si>
  <si>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</si>
  <si>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</si>
  <si>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</si>
  <si>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</si>
  <si>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</si>
  <si>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</si>
  <si>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</si>
  <si>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</si>
  <si>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</si>
  <si>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</si>
  <si>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</si>
  <si>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</si>
  <si>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</si>
  <si>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</si>
  <si>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</si>
  <si>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</si>
  <si>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</si>
  <si>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</si>
  <si>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</si>
  <si>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</si>
  <si>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</si>
  <si>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</si>
  <si>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</si>
  <si>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</si>
  <si>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</si>
  <si>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</si>
  <si>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</si>
  <si>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</si>
  <si>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</si>
  <si>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</si>
  <si>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</si>
  <si>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</si>
  <si>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</si>
  <si>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</si>
  <si>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Субвенции на обеспечение бесплатным питанием детей, обучающихся в муниципальных общеобразовательных учреждениях</t>
  </si>
  <si>
    <t>(рублей)</t>
  </si>
  <si>
    <t>5.1.1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</si>
  <si>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</si>
  <si>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</si>
  <si>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</si>
  <si>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</si>
  <si>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Субсидии на строительство и реконструкцию (модернизацию) объектов питьевого водоснабжения из средств краевого бюджета (НП)</t>
  </si>
  <si>
    <t>211G552430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</si>
  <si>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</si>
  <si>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</si>
  <si>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</si>
  <si>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</si>
  <si>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</si>
  <si>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</si>
  <si>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</si>
  <si>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Расходы на обеспечение деятельности (оказание услуг, выполнение работ) учреждений культуры ССП</t>
  </si>
  <si>
    <t>2510170083</t>
  </si>
  <si>
    <t>2560100000</t>
  </si>
  <si>
    <t>Муниципальная программа "Развитие образования Пограничного муниципального округа"</t>
  </si>
  <si>
    <t>2620293150</t>
  </si>
  <si>
    <t>262E593140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</si>
  <si>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</si>
  <si>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</si>
  <si>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Сумма                на 2021 год</t>
  </si>
  <si>
    <t>Сумма                на 2022 год</t>
  </si>
  <si>
    <t>2130000000</t>
  </si>
  <si>
    <t>2130100000</t>
  </si>
  <si>
    <t>21301М0820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</si>
  <si>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</si>
  <si>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Основные мероприятия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</si>
  <si>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</si>
  <si>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Подпрограмма "Развитие культуры в Пограничном муниципальном округе"</t>
  </si>
  <si>
    <t>1.1.1</t>
  </si>
  <si>
    <t>2.1</t>
  </si>
  <si>
    <t>2.1.1.</t>
  </si>
  <si>
    <t>2.2</t>
  </si>
  <si>
    <t>2.2.1</t>
  </si>
  <si>
    <t>3.1</t>
  </si>
  <si>
    <t>4.1</t>
  </si>
  <si>
    <t>4.1.1</t>
  </si>
  <si>
    <t>4.2</t>
  </si>
  <si>
    <t>4.2.1</t>
  </si>
  <si>
    <t>4.3</t>
  </si>
  <si>
    <t>4.3.1</t>
  </si>
  <si>
    <t>4.4</t>
  </si>
  <si>
    <t>4.4.1</t>
  </si>
  <si>
    <t>4.4.2</t>
  </si>
  <si>
    <t>5.1</t>
  </si>
  <si>
    <t>5.1.2</t>
  </si>
  <si>
    <t>5.2</t>
  </si>
  <si>
    <t>5.2.1</t>
  </si>
  <si>
    <t>5.2.2.</t>
  </si>
  <si>
    <t>5.3</t>
  </si>
  <si>
    <t>5.3.1</t>
  </si>
  <si>
    <t>5.3.2</t>
  </si>
  <si>
    <t>5.4</t>
  </si>
  <si>
    <t>Приложение 15</t>
  </si>
  <si>
    <t xml:space="preserve"> бюджетных ассигнований  по муниципальным программам Пограничного муниципального округа на плановый период 2021-2022 годов</t>
  </si>
  <si>
    <t>от 27.11.2019 № 43-МПА</t>
  </si>
  <si>
    <t>к муниципальному правовому акту             Пограничного муниципального округа</t>
  </si>
</sst>
</file>

<file path=xl/styles.xml><?xml version="1.0" encoding="utf-8"?>
<styleSheet xmlns="http://schemas.openxmlformats.org/spreadsheetml/2006/main">
  <fonts count="35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32" fillId="0" borderId="16">
      <alignment horizontal="center" vertical="top" shrinkToFit="1"/>
    </xf>
  </cellStyleXfs>
  <cellXfs count="65">
    <xf numFmtId="0" fontId="0" fillId="0" borderId="0" xfId="0"/>
    <xf numFmtId="49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vertical="center" wrapText="1" shrinkToFit="1"/>
    </xf>
    <xf numFmtId="0" fontId="20" fillId="15" borderId="0" xfId="0" applyFont="1" applyFill="1"/>
    <xf numFmtId="0" fontId="20" fillId="0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49" fontId="19" fillId="0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right"/>
    </xf>
    <xf numFmtId="0" fontId="0" fillId="0" borderId="0" xfId="0" applyFont="1" applyFill="1"/>
    <xf numFmtId="0" fontId="25" fillId="0" borderId="10" xfId="0" applyFont="1" applyFill="1" applyBorder="1" applyAlignment="1">
      <alignment horizontal="left" vertical="center" wrapText="1" shrinkToFit="1"/>
    </xf>
    <xf numFmtId="0" fontId="27" fillId="0" borderId="10" xfId="0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right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left" vertical="top" wrapText="1"/>
    </xf>
    <xf numFmtId="0" fontId="18" fillId="0" borderId="10" xfId="0" applyFont="1" applyFill="1" applyBorder="1"/>
    <xf numFmtId="49" fontId="18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18" fillId="0" borderId="10" xfId="0" applyFont="1" applyFill="1" applyBorder="1" applyAlignment="1">
      <alignment wrapText="1"/>
    </xf>
    <xf numFmtId="0" fontId="30" fillId="0" borderId="10" xfId="0" applyFont="1" applyFill="1" applyBorder="1"/>
    <xf numFmtId="0" fontId="0" fillId="0" borderId="0" xfId="0" applyFont="1" applyFill="1" applyAlignment="1">
      <alignment wrapText="1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right" vertical="top" shrinkToFit="1"/>
    </xf>
    <xf numFmtId="4" fontId="29" fillId="0" borderId="14" xfId="0" applyNumberFormat="1" applyFont="1" applyFill="1" applyBorder="1" applyAlignment="1">
      <alignment horizontal="right" vertical="top" shrinkToFit="1"/>
    </xf>
    <xf numFmtId="0" fontId="21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2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" fontId="27" fillId="0" borderId="10" xfId="0" applyNumberFormat="1" applyFont="1" applyFill="1" applyBorder="1" applyAlignment="1">
      <alignment horizontal="center" vertical="center" shrinkToFi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4" fontId="33" fillId="0" borderId="14" xfId="0" applyNumberFormat="1" applyFont="1" applyFill="1" applyBorder="1" applyAlignment="1">
      <alignment horizontal="right" vertical="top" shrinkToFit="1"/>
    </xf>
    <xf numFmtId="4" fontId="18" fillId="16" borderId="10" xfId="0" applyNumberFormat="1" applyFont="1" applyFill="1" applyBorder="1" applyAlignment="1">
      <alignment horizontal="center" vertical="center" shrinkToFit="1"/>
    </xf>
    <xf numFmtId="4" fontId="34" fillId="0" borderId="10" xfId="0" applyNumberFormat="1" applyFont="1" applyFill="1" applyBorder="1" applyAlignment="1">
      <alignment horizontal="right" vertical="top" shrinkToFit="1"/>
    </xf>
    <xf numFmtId="49" fontId="27" fillId="0" borderId="10" xfId="0" applyNumberFormat="1" applyFont="1" applyFill="1" applyBorder="1"/>
    <xf numFmtId="0" fontId="0" fillId="17" borderId="0" xfId="0" applyFont="1" applyFill="1"/>
    <xf numFmtId="49" fontId="18" fillId="0" borderId="1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top" wrapText="1"/>
    </xf>
    <xf numFmtId="0" fontId="20" fillId="0" borderId="0" xfId="0" applyFont="1" applyFill="1" applyAlignment="1">
      <alignment horizontal="right"/>
    </xf>
  </cellXfs>
  <cellStyles count="25">
    <cellStyle name="ex69" xfId="24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tabSelected="1" workbookViewId="0">
      <selection activeCell="P7" sqref="P7"/>
    </sheetView>
  </sheetViews>
  <sheetFormatPr defaultRowHeight="12.75" outlineLevelRow="1"/>
  <cols>
    <col min="1" max="1" width="7.140625" style="24" customWidth="1"/>
    <col min="2" max="2" width="66.28515625" style="24" customWidth="1"/>
    <col min="3" max="3" width="7.7109375" style="24" customWidth="1"/>
    <col min="4" max="4" width="12.28515625" style="24" customWidth="1"/>
    <col min="5" max="10" width="0" style="24" hidden="1" customWidth="1"/>
    <col min="11" max="12" width="13.7109375" style="24" customWidth="1"/>
    <col min="13" max="16384" width="9.140625" style="9"/>
  </cols>
  <sheetData>
    <row r="1" spans="1:13" ht="18.75">
      <c r="B1" s="9"/>
      <c r="K1" s="47"/>
      <c r="L1" s="47"/>
    </row>
    <row r="3" spans="1:13" s="7" customFormat="1" ht="15.75">
      <c r="A3" s="8"/>
      <c r="B3" s="8"/>
      <c r="C3" s="8"/>
      <c r="D3" s="62" t="s">
        <v>165</v>
      </c>
      <c r="E3" s="62"/>
      <c r="F3" s="62"/>
      <c r="G3" s="62"/>
      <c r="H3" s="62"/>
      <c r="I3" s="62"/>
      <c r="J3" s="62"/>
      <c r="K3" s="62"/>
      <c r="L3" s="62"/>
    </row>
    <row r="4" spans="1:13" s="7" customFormat="1" ht="31.5" customHeight="1">
      <c r="A4" s="8"/>
      <c r="B4" s="8"/>
      <c r="C4" s="63" t="s">
        <v>168</v>
      </c>
      <c r="D4" s="63"/>
      <c r="E4" s="63"/>
      <c r="F4" s="63"/>
      <c r="G4" s="63"/>
      <c r="H4" s="63"/>
      <c r="I4" s="63"/>
      <c r="J4" s="63"/>
      <c r="K4" s="63"/>
      <c r="L4" s="63"/>
    </row>
    <row r="5" spans="1:13" s="7" customFormat="1" ht="16.5" customHeight="1">
      <c r="A5" s="8"/>
      <c r="B5" s="8"/>
      <c r="C5" s="48"/>
      <c r="D5" s="48"/>
      <c r="E5" s="40"/>
      <c r="F5" s="40"/>
      <c r="G5" s="8"/>
      <c r="H5" s="8"/>
      <c r="I5" s="8"/>
      <c r="J5" s="8"/>
      <c r="K5" s="64" t="s">
        <v>167</v>
      </c>
      <c r="L5" s="64"/>
    </row>
    <row r="6" spans="1:13" s="7" customFormat="1" ht="16.5" customHeight="1">
      <c r="A6" s="8"/>
      <c r="B6" s="8"/>
      <c r="C6" s="46"/>
      <c r="D6" s="46"/>
      <c r="E6" s="40"/>
      <c r="F6" s="40"/>
      <c r="G6" s="8"/>
      <c r="H6" s="8"/>
      <c r="I6" s="8"/>
      <c r="J6" s="8"/>
      <c r="K6" s="46"/>
      <c r="L6" s="46"/>
    </row>
    <row r="7" spans="1:13" s="7" customFormat="1" ht="20.25" customHeight="1">
      <c r="A7" s="60" t="s">
        <v>65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49"/>
    </row>
    <row r="8" spans="1:13" ht="37.5" customHeight="1">
      <c r="A8" s="61" t="s">
        <v>166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50"/>
    </row>
    <row r="9" spans="1:13">
      <c r="B9" s="10"/>
      <c r="C9" s="10"/>
      <c r="D9" s="10"/>
      <c r="E9" s="41"/>
      <c r="F9" s="41"/>
      <c r="G9" s="41"/>
      <c r="H9" s="41"/>
      <c r="I9" s="41"/>
      <c r="J9" s="41"/>
      <c r="L9" s="27" t="s">
        <v>109</v>
      </c>
    </row>
    <row r="10" spans="1:13" ht="32.25" customHeight="1">
      <c r="A10" s="30" t="s">
        <v>66</v>
      </c>
      <c r="B10" s="11" t="s">
        <v>67</v>
      </c>
      <c r="C10" s="11" t="s">
        <v>68</v>
      </c>
      <c r="D10" s="11" t="s">
        <v>0</v>
      </c>
      <c r="E10" s="42" t="s">
        <v>69</v>
      </c>
      <c r="F10" s="43" t="s">
        <v>69</v>
      </c>
      <c r="G10" s="43" t="s">
        <v>69</v>
      </c>
      <c r="H10" s="43" t="s">
        <v>69</v>
      </c>
      <c r="I10" s="43" t="s">
        <v>69</v>
      </c>
      <c r="J10" s="43" t="s">
        <v>69</v>
      </c>
      <c r="K10" s="11" t="s">
        <v>132</v>
      </c>
      <c r="L10" s="11" t="s">
        <v>133</v>
      </c>
    </row>
    <row r="11" spans="1:13" ht="32.25" customHeight="1" outlineLevel="1">
      <c r="A11" s="31">
        <v>1</v>
      </c>
      <c r="B11" s="18" t="s">
        <v>111</v>
      </c>
      <c r="C11" s="17"/>
      <c r="D11" s="17" t="s">
        <v>9</v>
      </c>
      <c r="E11" s="44"/>
      <c r="F11" s="44"/>
      <c r="G11" s="44"/>
      <c r="H11" s="44"/>
      <c r="I11" s="44"/>
      <c r="J11" s="44"/>
      <c r="K11" s="52">
        <f>K12</f>
        <v>7162000</v>
      </c>
      <c r="L11" s="52">
        <f>L12</f>
        <v>7162000</v>
      </c>
      <c r="M11" s="58"/>
    </row>
    <row r="12" spans="1:13" ht="32.25" customHeight="1" outlineLevel="1">
      <c r="A12" s="28" t="s">
        <v>141</v>
      </c>
      <c r="B12" s="19" t="s">
        <v>71</v>
      </c>
      <c r="C12" s="14" t="s">
        <v>62</v>
      </c>
      <c r="D12" s="14" t="s">
        <v>72</v>
      </c>
      <c r="E12" s="44"/>
      <c r="F12" s="44"/>
      <c r="G12" s="44"/>
      <c r="H12" s="44"/>
      <c r="I12" s="44"/>
      <c r="J12" s="44"/>
      <c r="K12" s="51">
        <f>K13</f>
        <v>7162000</v>
      </c>
      <c r="L12" s="51">
        <f>L13</f>
        <v>7162000</v>
      </c>
      <c r="M12" s="58"/>
    </row>
    <row r="13" spans="1:13" ht="18" customHeight="1" outlineLevel="1">
      <c r="A13" s="30"/>
      <c r="B13" s="5" t="s">
        <v>73</v>
      </c>
      <c r="C13" s="16" t="s">
        <v>62</v>
      </c>
      <c r="D13" s="16" t="s">
        <v>10</v>
      </c>
      <c r="E13" s="44"/>
      <c r="F13" s="44"/>
      <c r="G13" s="44"/>
      <c r="H13" s="44"/>
      <c r="I13" s="44"/>
      <c r="J13" s="44"/>
      <c r="K13" s="53">
        <v>7162000</v>
      </c>
      <c r="L13" s="53">
        <v>7162000</v>
      </c>
      <c r="M13" s="58"/>
    </row>
    <row r="14" spans="1:13" ht="40.5" customHeight="1" outlineLevel="1">
      <c r="A14" s="31">
        <v>2</v>
      </c>
      <c r="B14" s="32" t="s">
        <v>112</v>
      </c>
      <c r="C14" s="17"/>
      <c r="D14" s="17" t="s">
        <v>11</v>
      </c>
      <c r="E14" s="44"/>
      <c r="F14" s="44"/>
      <c r="G14" s="44"/>
      <c r="H14" s="44"/>
      <c r="I14" s="44"/>
      <c r="J14" s="44"/>
      <c r="K14" s="52">
        <f>K19+K15</f>
        <v>71045854.530000001</v>
      </c>
      <c r="L14" s="52">
        <f>L19+L15</f>
        <v>26906788.199999999</v>
      </c>
      <c r="M14" s="58"/>
    </row>
    <row r="15" spans="1:13" ht="28.5" customHeight="1" outlineLevel="1">
      <c r="A15" s="33" t="s">
        <v>142</v>
      </c>
      <c r="B15" s="34" t="s">
        <v>113</v>
      </c>
      <c r="C15" s="16" t="s">
        <v>62</v>
      </c>
      <c r="D15" s="16" t="s">
        <v>12</v>
      </c>
      <c r="E15" s="44"/>
      <c r="F15" s="44"/>
      <c r="G15" s="44"/>
      <c r="H15" s="44"/>
      <c r="I15" s="44"/>
      <c r="J15" s="44"/>
      <c r="K15" s="53">
        <f>K16</f>
        <v>47206566.329999998</v>
      </c>
      <c r="L15" s="53">
        <f>L16</f>
        <v>3067500</v>
      </c>
      <c r="M15" s="58"/>
    </row>
    <row r="16" spans="1:13" ht="33" customHeight="1" outlineLevel="1">
      <c r="A16" s="28" t="s">
        <v>143</v>
      </c>
      <c r="B16" s="29" t="s">
        <v>75</v>
      </c>
      <c r="C16" s="14" t="s">
        <v>62</v>
      </c>
      <c r="D16" s="14" t="s">
        <v>76</v>
      </c>
      <c r="E16" s="44"/>
      <c r="F16" s="44"/>
      <c r="G16" s="44"/>
      <c r="H16" s="44"/>
      <c r="I16" s="44"/>
      <c r="J16" s="44"/>
      <c r="K16" s="51">
        <f>K17+K18</f>
        <v>47206566.329999998</v>
      </c>
      <c r="L16" s="51">
        <f>L17+L18</f>
        <v>3067500</v>
      </c>
      <c r="M16" s="58"/>
    </row>
    <row r="17" spans="1:13" ht="28.5" customHeight="1" outlineLevel="1">
      <c r="A17" s="31"/>
      <c r="B17" s="4" t="s">
        <v>114</v>
      </c>
      <c r="C17" s="16" t="s">
        <v>62</v>
      </c>
      <c r="D17" s="1" t="s">
        <v>107</v>
      </c>
      <c r="E17" s="44"/>
      <c r="F17" s="44"/>
      <c r="G17" s="44"/>
      <c r="H17" s="44"/>
      <c r="I17" s="44"/>
      <c r="J17" s="44"/>
      <c r="K17" s="55">
        <v>3067500</v>
      </c>
      <c r="L17" s="55">
        <v>3067500</v>
      </c>
      <c r="M17" s="58"/>
    </row>
    <row r="18" spans="1:13" ht="28.5" customHeight="1" outlineLevel="1">
      <c r="A18" s="31"/>
      <c r="B18" s="4" t="s">
        <v>115</v>
      </c>
      <c r="C18" s="16" t="s">
        <v>62</v>
      </c>
      <c r="D18" s="1" t="s">
        <v>116</v>
      </c>
      <c r="E18" s="44"/>
      <c r="F18" s="44"/>
      <c r="G18" s="44"/>
      <c r="H18" s="44"/>
      <c r="I18" s="44"/>
      <c r="J18" s="44"/>
      <c r="K18" s="55">
        <v>44139066.329999998</v>
      </c>
      <c r="L18" s="55">
        <v>0</v>
      </c>
      <c r="M18" s="58"/>
    </row>
    <row r="19" spans="1:13" ht="45" customHeight="1" outlineLevel="1">
      <c r="A19" s="33" t="s">
        <v>144</v>
      </c>
      <c r="B19" s="36" t="s">
        <v>137</v>
      </c>
      <c r="C19" s="16" t="s">
        <v>62</v>
      </c>
      <c r="D19" s="16" t="s">
        <v>134</v>
      </c>
      <c r="E19" s="44"/>
      <c r="F19" s="44"/>
      <c r="G19" s="44"/>
      <c r="H19" s="44"/>
      <c r="I19" s="44"/>
      <c r="J19" s="44"/>
      <c r="K19" s="53">
        <f>K20</f>
        <v>23839288.199999999</v>
      </c>
      <c r="L19" s="53">
        <f>L20</f>
        <v>23839288.199999999</v>
      </c>
      <c r="M19" s="58"/>
    </row>
    <row r="20" spans="1:13" ht="45" customHeight="1" outlineLevel="1">
      <c r="A20" s="57" t="s">
        <v>145</v>
      </c>
      <c r="B20" s="29" t="s">
        <v>138</v>
      </c>
      <c r="C20" s="14" t="s">
        <v>62</v>
      </c>
      <c r="D20" s="14" t="s">
        <v>135</v>
      </c>
      <c r="E20" s="54"/>
      <c r="F20" s="54"/>
      <c r="G20" s="54"/>
      <c r="H20" s="54"/>
      <c r="I20" s="54"/>
      <c r="J20" s="54"/>
      <c r="K20" s="51">
        <f>K21</f>
        <v>23839288.199999999</v>
      </c>
      <c r="L20" s="51">
        <f>L21</f>
        <v>23839288.199999999</v>
      </c>
      <c r="M20" s="58"/>
    </row>
    <row r="21" spans="1:13" ht="42" customHeight="1" outlineLevel="1">
      <c r="A21" s="35"/>
      <c r="B21" s="36" t="s">
        <v>139</v>
      </c>
      <c r="C21" s="16" t="s">
        <v>62</v>
      </c>
      <c r="D21" s="16" t="s">
        <v>136</v>
      </c>
      <c r="E21" s="44"/>
      <c r="F21" s="44"/>
      <c r="G21" s="44"/>
      <c r="H21" s="44"/>
      <c r="I21" s="44"/>
      <c r="J21" s="44"/>
      <c r="K21" s="53">
        <v>23839288.199999999</v>
      </c>
      <c r="L21" s="53">
        <v>23839288.199999999</v>
      </c>
      <c r="M21" s="58"/>
    </row>
    <row r="22" spans="1:13" ht="33" customHeight="1" outlineLevel="1">
      <c r="A22" s="31">
        <v>3</v>
      </c>
      <c r="B22" s="12" t="s">
        <v>117</v>
      </c>
      <c r="C22" s="17"/>
      <c r="D22" s="17" t="s">
        <v>7</v>
      </c>
      <c r="E22" s="44"/>
      <c r="F22" s="44"/>
      <c r="G22" s="44"/>
      <c r="H22" s="44"/>
      <c r="I22" s="44"/>
      <c r="J22" s="44"/>
      <c r="K22" s="52">
        <f>K23</f>
        <v>3103000</v>
      </c>
      <c r="L22" s="52">
        <f>L23</f>
        <v>3103000</v>
      </c>
      <c r="M22" s="58"/>
    </row>
    <row r="23" spans="1:13" ht="29.85" customHeight="1" outlineLevel="1">
      <c r="A23" s="33" t="s">
        <v>146</v>
      </c>
      <c r="B23" s="2" t="s">
        <v>118</v>
      </c>
      <c r="C23" s="16" t="s">
        <v>62</v>
      </c>
      <c r="D23" s="16" t="s">
        <v>54</v>
      </c>
      <c r="E23" s="44"/>
      <c r="F23" s="44"/>
      <c r="G23" s="44"/>
      <c r="H23" s="44"/>
      <c r="I23" s="44"/>
      <c r="J23" s="44"/>
      <c r="K23" s="53">
        <f>K24</f>
        <v>3103000</v>
      </c>
      <c r="L23" s="53">
        <f>L24</f>
        <v>3103000</v>
      </c>
      <c r="M23" s="58"/>
    </row>
    <row r="24" spans="1:13" ht="27.75" customHeight="1" outlineLevel="1">
      <c r="A24" s="30"/>
      <c r="B24" s="5" t="s">
        <v>4</v>
      </c>
      <c r="C24" s="16" t="s">
        <v>62</v>
      </c>
      <c r="D24" s="16" t="s">
        <v>55</v>
      </c>
      <c r="E24" s="44"/>
      <c r="F24" s="44"/>
      <c r="G24" s="44"/>
      <c r="H24" s="44"/>
      <c r="I24" s="44"/>
      <c r="J24" s="44"/>
      <c r="K24" s="53">
        <v>3103000</v>
      </c>
      <c r="L24" s="53">
        <v>3103000</v>
      </c>
      <c r="M24" s="58"/>
    </row>
    <row r="25" spans="1:13" ht="35.25" customHeight="1" outlineLevel="1">
      <c r="A25" s="31">
        <v>4</v>
      </c>
      <c r="B25" s="32" t="s">
        <v>119</v>
      </c>
      <c r="C25" s="17"/>
      <c r="D25" s="17" t="s">
        <v>29</v>
      </c>
      <c r="E25" s="44"/>
      <c r="F25" s="44"/>
      <c r="G25" s="44"/>
      <c r="H25" s="44"/>
      <c r="I25" s="44"/>
      <c r="J25" s="44"/>
      <c r="K25" s="52">
        <f>K26+K32+K35+K38</f>
        <v>46937592</v>
      </c>
      <c r="L25" s="52">
        <f>L26+L32+L35+L38</f>
        <v>46937592</v>
      </c>
      <c r="M25" s="58"/>
    </row>
    <row r="26" spans="1:13" ht="27.75" customHeight="1" outlineLevel="1">
      <c r="A26" s="33" t="s">
        <v>147</v>
      </c>
      <c r="B26" s="3" t="s">
        <v>140</v>
      </c>
      <c r="C26" s="16" t="s">
        <v>64</v>
      </c>
      <c r="D26" s="16" t="s">
        <v>77</v>
      </c>
      <c r="E26" s="44"/>
      <c r="F26" s="44"/>
      <c r="G26" s="44"/>
      <c r="H26" s="44"/>
      <c r="I26" s="44"/>
      <c r="J26" s="44"/>
      <c r="K26" s="53">
        <f>K27</f>
        <v>21319148</v>
      </c>
      <c r="L26" s="53">
        <f>L27</f>
        <v>21319148</v>
      </c>
      <c r="M26" s="58"/>
    </row>
    <row r="27" spans="1:13" ht="21.75" customHeight="1" outlineLevel="1">
      <c r="A27" s="28" t="s">
        <v>148</v>
      </c>
      <c r="B27" s="29" t="s">
        <v>78</v>
      </c>
      <c r="C27" s="14" t="s">
        <v>64</v>
      </c>
      <c r="D27" s="14" t="s">
        <v>79</v>
      </c>
      <c r="E27" s="44"/>
      <c r="F27" s="44"/>
      <c r="G27" s="44"/>
      <c r="H27" s="44"/>
      <c r="I27" s="44"/>
      <c r="J27" s="44"/>
      <c r="K27" s="51">
        <f>K28+K29+K30+K31</f>
        <v>21319148</v>
      </c>
      <c r="L27" s="51">
        <f>L28+L29+L30+L31</f>
        <v>21319148</v>
      </c>
      <c r="M27" s="58"/>
    </row>
    <row r="28" spans="1:13" ht="27.75" customHeight="1" outlineLevel="1">
      <c r="A28" s="30"/>
      <c r="B28" s="4" t="s">
        <v>35</v>
      </c>
      <c r="C28" s="16" t="s">
        <v>64</v>
      </c>
      <c r="D28" s="16" t="s">
        <v>36</v>
      </c>
      <c r="E28" s="44"/>
      <c r="F28" s="44"/>
      <c r="G28" s="44"/>
      <c r="H28" s="44"/>
      <c r="I28" s="44"/>
      <c r="J28" s="44"/>
      <c r="K28" s="53">
        <v>6244208</v>
      </c>
      <c r="L28" s="53">
        <v>6244208</v>
      </c>
      <c r="M28" s="58"/>
    </row>
    <row r="29" spans="1:13" ht="27.75" customHeight="1" outlineLevel="1">
      <c r="A29" s="30"/>
      <c r="B29" s="4" t="s">
        <v>120</v>
      </c>
      <c r="C29" s="16" t="s">
        <v>64</v>
      </c>
      <c r="D29" s="16" t="s">
        <v>121</v>
      </c>
      <c r="E29" s="44"/>
      <c r="F29" s="44"/>
      <c r="G29" s="44"/>
      <c r="H29" s="44"/>
      <c r="I29" s="44"/>
      <c r="J29" s="44"/>
      <c r="K29" s="53">
        <v>8742940</v>
      </c>
      <c r="L29" s="53">
        <v>8742940</v>
      </c>
      <c r="M29" s="58"/>
    </row>
    <row r="30" spans="1:13" ht="27.75" customHeight="1" outlineLevel="1">
      <c r="A30" s="30"/>
      <c r="B30" s="4" t="s">
        <v>122</v>
      </c>
      <c r="C30" s="16" t="s">
        <v>64</v>
      </c>
      <c r="D30" s="16" t="s">
        <v>123</v>
      </c>
      <c r="E30" s="44"/>
      <c r="F30" s="44"/>
      <c r="G30" s="44"/>
      <c r="H30" s="44"/>
      <c r="I30" s="44"/>
      <c r="J30" s="44"/>
      <c r="K30" s="53">
        <v>5730000</v>
      </c>
      <c r="L30" s="53">
        <v>5730000</v>
      </c>
      <c r="M30" s="58"/>
    </row>
    <row r="31" spans="1:13" ht="27.75" customHeight="1" outlineLevel="1">
      <c r="A31" s="30"/>
      <c r="B31" s="4" t="s">
        <v>124</v>
      </c>
      <c r="C31" s="16" t="s">
        <v>64</v>
      </c>
      <c r="D31" s="16" t="s">
        <v>125</v>
      </c>
      <c r="E31" s="44"/>
      <c r="F31" s="44"/>
      <c r="G31" s="44"/>
      <c r="H31" s="44"/>
      <c r="I31" s="44"/>
      <c r="J31" s="44"/>
      <c r="K31" s="53">
        <v>602000</v>
      </c>
      <c r="L31" s="53">
        <v>602000</v>
      </c>
      <c r="M31" s="58"/>
    </row>
    <row r="32" spans="1:13" ht="27.75" customHeight="1" outlineLevel="1">
      <c r="A32" s="33" t="s">
        <v>149</v>
      </c>
      <c r="B32" s="3" t="s">
        <v>46</v>
      </c>
      <c r="C32" s="16" t="s">
        <v>64</v>
      </c>
      <c r="D32" s="16" t="s">
        <v>80</v>
      </c>
      <c r="E32" s="44"/>
      <c r="F32" s="44"/>
      <c r="G32" s="44"/>
      <c r="H32" s="44"/>
      <c r="I32" s="44"/>
      <c r="J32" s="44"/>
      <c r="K32" s="53">
        <f>K33</f>
        <v>8893519</v>
      </c>
      <c r="L32" s="53">
        <f>L33</f>
        <v>8893519</v>
      </c>
      <c r="M32" s="58"/>
    </row>
    <row r="33" spans="1:13" ht="27.75" customHeight="1" outlineLevel="1">
      <c r="A33" s="28" t="s">
        <v>150</v>
      </c>
      <c r="B33" s="29" t="s">
        <v>81</v>
      </c>
      <c r="C33" s="14" t="s">
        <v>64</v>
      </c>
      <c r="D33" s="14" t="s">
        <v>82</v>
      </c>
      <c r="E33" s="44"/>
      <c r="F33" s="44"/>
      <c r="G33" s="44"/>
      <c r="H33" s="44"/>
      <c r="I33" s="44"/>
      <c r="J33" s="44"/>
      <c r="K33" s="51">
        <f>K34</f>
        <v>8893519</v>
      </c>
      <c r="L33" s="51">
        <f>L34</f>
        <v>8893519</v>
      </c>
      <c r="M33" s="58"/>
    </row>
    <row r="34" spans="1:13" ht="27.75" customHeight="1" outlineLevel="1">
      <c r="A34" s="30"/>
      <c r="B34" s="4" t="s">
        <v>30</v>
      </c>
      <c r="C34" s="16" t="s">
        <v>64</v>
      </c>
      <c r="D34" s="16" t="s">
        <v>31</v>
      </c>
      <c r="E34" s="44"/>
      <c r="F34" s="44"/>
      <c r="G34" s="44"/>
      <c r="H34" s="44"/>
      <c r="I34" s="44"/>
      <c r="J34" s="44"/>
      <c r="K34" s="53">
        <v>8893519</v>
      </c>
      <c r="L34" s="53">
        <v>8893519</v>
      </c>
      <c r="M34" s="58"/>
    </row>
    <row r="35" spans="1:13" ht="27.75" customHeight="1" outlineLevel="1">
      <c r="A35" s="33" t="s">
        <v>151</v>
      </c>
      <c r="B35" s="3" t="s">
        <v>37</v>
      </c>
      <c r="C35" s="16" t="s">
        <v>64</v>
      </c>
      <c r="D35" s="16" t="s">
        <v>38</v>
      </c>
      <c r="E35" s="44"/>
      <c r="F35" s="44"/>
      <c r="G35" s="44"/>
      <c r="H35" s="44"/>
      <c r="I35" s="44"/>
      <c r="J35" s="44"/>
      <c r="K35" s="53">
        <f>K36</f>
        <v>8791973</v>
      </c>
      <c r="L35" s="53">
        <f>L36</f>
        <v>8791973</v>
      </c>
      <c r="M35" s="58"/>
    </row>
    <row r="36" spans="1:13" ht="27.75" customHeight="1" outlineLevel="1">
      <c r="A36" s="28" t="s">
        <v>152</v>
      </c>
      <c r="B36" s="29" t="s">
        <v>83</v>
      </c>
      <c r="C36" s="14" t="s">
        <v>64</v>
      </c>
      <c r="D36" s="14" t="s">
        <v>84</v>
      </c>
      <c r="E36" s="44"/>
      <c r="F36" s="44"/>
      <c r="G36" s="44"/>
      <c r="H36" s="44"/>
      <c r="I36" s="44"/>
      <c r="J36" s="44"/>
      <c r="K36" s="51">
        <f>K37</f>
        <v>8791973</v>
      </c>
      <c r="L36" s="51">
        <f>L37</f>
        <v>8791973</v>
      </c>
      <c r="M36" s="58"/>
    </row>
    <row r="37" spans="1:13" ht="27.75" customHeight="1" outlineLevel="1">
      <c r="A37" s="30"/>
      <c r="B37" s="4" t="s">
        <v>39</v>
      </c>
      <c r="C37" s="16" t="s">
        <v>64</v>
      </c>
      <c r="D37" s="16" t="s">
        <v>40</v>
      </c>
      <c r="E37" s="44"/>
      <c r="F37" s="44"/>
      <c r="G37" s="44"/>
      <c r="H37" s="44"/>
      <c r="I37" s="44"/>
      <c r="J37" s="44"/>
      <c r="K37" s="53">
        <v>8791973</v>
      </c>
      <c r="L37" s="53">
        <v>8791973</v>
      </c>
      <c r="M37" s="58"/>
    </row>
    <row r="38" spans="1:13" ht="25.5">
      <c r="A38" s="33" t="s">
        <v>153</v>
      </c>
      <c r="B38" s="4" t="s">
        <v>51</v>
      </c>
      <c r="C38" s="16" t="s">
        <v>64</v>
      </c>
      <c r="D38" s="16" t="s">
        <v>52</v>
      </c>
      <c r="K38" s="53">
        <f>K39+K42</f>
        <v>7932952</v>
      </c>
      <c r="L38" s="53">
        <f>L39+L42</f>
        <v>7932952</v>
      </c>
      <c r="M38" s="58"/>
    </row>
    <row r="39" spans="1:13" ht="25.5">
      <c r="A39" s="28" t="s">
        <v>154</v>
      </c>
      <c r="B39" s="13" t="s">
        <v>85</v>
      </c>
      <c r="C39" s="14" t="s">
        <v>64</v>
      </c>
      <c r="D39" s="14" t="s">
        <v>126</v>
      </c>
      <c r="K39" s="51">
        <f>K40+K41</f>
        <v>6624952</v>
      </c>
      <c r="L39" s="51">
        <f>L40+L41</f>
        <v>6624952</v>
      </c>
      <c r="M39" s="58"/>
    </row>
    <row r="40" spans="1:13" ht="25.5">
      <c r="A40" s="37"/>
      <c r="B40" s="4" t="s">
        <v>1</v>
      </c>
      <c r="C40" s="16" t="s">
        <v>62</v>
      </c>
      <c r="D40" s="16" t="s">
        <v>42</v>
      </c>
      <c r="K40" s="53">
        <v>1808180</v>
      </c>
      <c r="L40" s="53">
        <v>1808180</v>
      </c>
      <c r="M40" s="58"/>
    </row>
    <row r="41" spans="1:13" ht="25.5">
      <c r="A41" s="37"/>
      <c r="B41" s="4" t="s">
        <v>8</v>
      </c>
      <c r="C41" s="16" t="s">
        <v>64</v>
      </c>
      <c r="D41" s="16" t="s">
        <v>43</v>
      </c>
      <c r="K41" s="53">
        <v>4816772</v>
      </c>
      <c r="L41" s="53">
        <v>4816772</v>
      </c>
      <c r="M41" s="58"/>
    </row>
    <row r="42" spans="1:13">
      <c r="A42" s="28" t="s">
        <v>155</v>
      </c>
      <c r="B42" s="13" t="s">
        <v>104</v>
      </c>
      <c r="C42" s="14" t="s">
        <v>64</v>
      </c>
      <c r="D42" s="14" t="s">
        <v>106</v>
      </c>
      <c r="K42" s="51">
        <f>K43</f>
        <v>1308000</v>
      </c>
      <c r="L42" s="51">
        <f>L43</f>
        <v>1308000</v>
      </c>
      <c r="M42" s="58"/>
    </row>
    <row r="43" spans="1:13" ht="25.5">
      <c r="A43" s="37"/>
      <c r="B43" s="4" t="s">
        <v>105</v>
      </c>
      <c r="C43" s="16" t="s">
        <v>64</v>
      </c>
      <c r="D43" s="1" t="s">
        <v>61</v>
      </c>
      <c r="K43" s="53">
        <v>1308000</v>
      </c>
      <c r="L43" s="53">
        <v>1308000</v>
      </c>
      <c r="M43" s="58"/>
    </row>
    <row r="44" spans="1:13" ht="35.85" customHeight="1" outlineLevel="1">
      <c r="A44" s="31">
        <v>5</v>
      </c>
      <c r="B44" s="32" t="s">
        <v>127</v>
      </c>
      <c r="C44" s="17"/>
      <c r="D44" s="17" t="s">
        <v>13</v>
      </c>
      <c r="E44" s="44"/>
      <c r="F44" s="44"/>
      <c r="G44" s="44"/>
      <c r="H44" s="44"/>
      <c r="I44" s="44"/>
      <c r="J44" s="44"/>
      <c r="K44" s="52">
        <f>K45+K51+K59+K64</f>
        <v>335259501</v>
      </c>
      <c r="L44" s="52">
        <f>L45+L51+L59+L64</f>
        <v>335259501</v>
      </c>
      <c r="M44" s="58"/>
    </row>
    <row r="45" spans="1:13" ht="24" customHeight="1" outlineLevel="1">
      <c r="A45" s="33" t="s">
        <v>156</v>
      </c>
      <c r="B45" s="36" t="s">
        <v>14</v>
      </c>
      <c r="C45" s="16" t="s">
        <v>63</v>
      </c>
      <c r="D45" s="16" t="s">
        <v>15</v>
      </c>
      <c r="E45" s="44"/>
      <c r="F45" s="44"/>
      <c r="G45" s="44"/>
      <c r="H45" s="44"/>
      <c r="I45" s="44"/>
      <c r="J45" s="44"/>
      <c r="K45" s="53">
        <f>K46+K49</f>
        <v>85071158</v>
      </c>
      <c r="L45" s="53">
        <f>L46+L49</f>
        <v>85071158</v>
      </c>
      <c r="M45" s="58"/>
    </row>
    <row r="46" spans="1:13" ht="30.75" customHeight="1" outlineLevel="1">
      <c r="A46" s="28" t="s">
        <v>110</v>
      </c>
      <c r="B46" s="29" t="s">
        <v>86</v>
      </c>
      <c r="C46" s="14" t="s">
        <v>63</v>
      </c>
      <c r="D46" s="14" t="s">
        <v>87</v>
      </c>
      <c r="E46" s="44"/>
      <c r="F46" s="44"/>
      <c r="G46" s="44"/>
      <c r="H46" s="44"/>
      <c r="I46" s="44"/>
      <c r="J46" s="44"/>
      <c r="K46" s="51">
        <f>K48+K47</f>
        <v>83507871</v>
      </c>
      <c r="L46" s="51">
        <f>L48+L47</f>
        <v>83507871</v>
      </c>
      <c r="M46" s="58"/>
    </row>
    <row r="47" spans="1:13" ht="35.85" customHeight="1" outlineLevel="1">
      <c r="A47" s="35"/>
      <c r="B47" s="36" t="s">
        <v>17</v>
      </c>
      <c r="C47" s="16" t="s">
        <v>63</v>
      </c>
      <c r="D47" s="16" t="s">
        <v>18</v>
      </c>
      <c r="E47" s="44"/>
      <c r="F47" s="44"/>
      <c r="G47" s="44"/>
      <c r="H47" s="44"/>
      <c r="I47" s="44"/>
      <c r="J47" s="44"/>
      <c r="K47" s="53">
        <v>33148871</v>
      </c>
      <c r="L47" s="53">
        <v>33148871</v>
      </c>
      <c r="M47" s="58"/>
    </row>
    <row r="48" spans="1:13" ht="45.75" customHeight="1" outlineLevel="1">
      <c r="A48" s="35"/>
      <c r="B48" s="36" t="s">
        <v>2</v>
      </c>
      <c r="C48" s="16" t="s">
        <v>63</v>
      </c>
      <c r="D48" s="16" t="s">
        <v>16</v>
      </c>
      <c r="E48" s="44"/>
      <c r="F48" s="44"/>
      <c r="G48" s="44"/>
      <c r="H48" s="44"/>
      <c r="I48" s="44"/>
      <c r="J48" s="44"/>
      <c r="K48" s="53">
        <v>50359000</v>
      </c>
      <c r="L48" s="53">
        <v>50359000</v>
      </c>
      <c r="M48" s="58"/>
    </row>
    <row r="49" spans="1:13" ht="30" customHeight="1" outlineLevel="1">
      <c r="A49" s="28" t="s">
        <v>157</v>
      </c>
      <c r="B49" s="29" t="s">
        <v>88</v>
      </c>
      <c r="C49" s="14" t="s">
        <v>63</v>
      </c>
      <c r="D49" s="14" t="s">
        <v>89</v>
      </c>
      <c r="E49" s="44"/>
      <c r="F49" s="44"/>
      <c r="G49" s="44"/>
      <c r="H49" s="44"/>
      <c r="I49" s="44"/>
      <c r="J49" s="44"/>
      <c r="K49" s="51">
        <f>K50</f>
        <v>1563287</v>
      </c>
      <c r="L49" s="51">
        <f>L50</f>
        <v>1563287</v>
      </c>
      <c r="M49" s="58"/>
    </row>
    <row r="50" spans="1:13" ht="24" customHeight="1" outlineLevel="1">
      <c r="A50" s="35"/>
      <c r="B50" s="36" t="s">
        <v>50</v>
      </c>
      <c r="C50" s="16" t="s">
        <v>63</v>
      </c>
      <c r="D50" s="16" t="s">
        <v>20</v>
      </c>
      <c r="E50" s="44"/>
      <c r="F50" s="44"/>
      <c r="G50" s="44"/>
      <c r="H50" s="44"/>
      <c r="I50" s="44"/>
      <c r="J50" s="44"/>
      <c r="K50" s="53">
        <v>1563287</v>
      </c>
      <c r="L50" s="53">
        <v>1563287</v>
      </c>
      <c r="M50" s="58"/>
    </row>
    <row r="51" spans="1:13" ht="18.75" customHeight="1" outlineLevel="1">
      <c r="A51" s="33" t="s">
        <v>158</v>
      </c>
      <c r="B51" s="36" t="s">
        <v>21</v>
      </c>
      <c r="C51" s="16" t="s">
        <v>63</v>
      </c>
      <c r="D51" s="16" t="s">
        <v>90</v>
      </c>
      <c r="E51" s="44"/>
      <c r="F51" s="44"/>
      <c r="G51" s="44"/>
      <c r="H51" s="44"/>
      <c r="I51" s="44"/>
      <c r="J51" s="44"/>
      <c r="K51" s="53">
        <f>K52+K56</f>
        <v>213324590</v>
      </c>
      <c r="L51" s="53">
        <f>L52+L56</f>
        <v>213324590</v>
      </c>
      <c r="M51" s="58"/>
    </row>
    <row r="52" spans="1:13" ht="35.85" customHeight="1" outlineLevel="1">
      <c r="A52" s="28" t="s">
        <v>159</v>
      </c>
      <c r="B52" s="29" t="s">
        <v>91</v>
      </c>
      <c r="C52" s="14" t="s">
        <v>63</v>
      </c>
      <c r="D52" s="14" t="s">
        <v>92</v>
      </c>
      <c r="E52" s="44"/>
      <c r="F52" s="44"/>
      <c r="G52" s="44"/>
      <c r="H52" s="44"/>
      <c r="I52" s="44"/>
      <c r="J52" s="44"/>
      <c r="K52" s="51">
        <f>K53+K54+K55</f>
        <v>200916772</v>
      </c>
      <c r="L52" s="51">
        <f>L53+L54+L55</f>
        <v>200916772</v>
      </c>
      <c r="M52" s="58"/>
    </row>
    <row r="53" spans="1:13" ht="35.85" customHeight="1" outlineLevel="1">
      <c r="A53" s="35"/>
      <c r="B53" s="36" t="s">
        <v>22</v>
      </c>
      <c r="C53" s="16" t="s">
        <v>63</v>
      </c>
      <c r="D53" s="16" t="s">
        <v>23</v>
      </c>
      <c r="E53" s="44"/>
      <c r="F53" s="44"/>
      <c r="G53" s="44"/>
      <c r="H53" s="44"/>
      <c r="I53" s="44"/>
      <c r="J53" s="44"/>
      <c r="K53" s="53">
        <v>58877772</v>
      </c>
      <c r="L53" s="53">
        <v>58877772</v>
      </c>
      <c r="M53" s="58"/>
    </row>
    <row r="54" spans="1:13" ht="50.25" customHeight="1" outlineLevel="1">
      <c r="A54" s="35"/>
      <c r="B54" s="36" t="s">
        <v>93</v>
      </c>
      <c r="C54" s="16" t="s">
        <v>63</v>
      </c>
      <c r="D54" s="16" t="s">
        <v>24</v>
      </c>
      <c r="E54" s="44"/>
      <c r="F54" s="44"/>
      <c r="G54" s="44"/>
      <c r="H54" s="44"/>
      <c r="I54" s="44"/>
      <c r="J54" s="44"/>
      <c r="K54" s="53">
        <v>138709000</v>
      </c>
      <c r="L54" s="53">
        <v>138709000</v>
      </c>
      <c r="M54" s="58"/>
    </row>
    <row r="55" spans="1:13" ht="46.5" customHeight="1" outlineLevel="1">
      <c r="A55" s="35"/>
      <c r="B55" s="36" t="s">
        <v>130</v>
      </c>
      <c r="C55" s="16" t="s">
        <v>63</v>
      </c>
      <c r="D55" s="16" t="s">
        <v>129</v>
      </c>
      <c r="E55" s="44"/>
      <c r="F55" s="44"/>
      <c r="G55" s="44"/>
      <c r="H55" s="44"/>
      <c r="I55" s="44"/>
      <c r="J55" s="44"/>
      <c r="K55" s="53">
        <v>3330000</v>
      </c>
      <c r="L55" s="53">
        <v>3330000</v>
      </c>
      <c r="M55" s="58"/>
    </row>
    <row r="56" spans="1:13" ht="33.75" customHeight="1" outlineLevel="1">
      <c r="A56" s="28" t="s">
        <v>160</v>
      </c>
      <c r="B56" s="29" t="s">
        <v>94</v>
      </c>
      <c r="C56" s="14" t="s">
        <v>63</v>
      </c>
      <c r="D56" s="14" t="s">
        <v>95</v>
      </c>
      <c r="E56" s="44"/>
      <c r="F56" s="44"/>
      <c r="G56" s="44"/>
      <c r="H56" s="44"/>
      <c r="I56" s="44"/>
      <c r="J56" s="44"/>
      <c r="K56" s="51">
        <f>K57+K58</f>
        <v>12407818</v>
      </c>
      <c r="L56" s="51">
        <f>L57+L58</f>
        <v>12407818</v>
      </c>
      <c r="M56" s="58"/>
    </row>
    <row r="57" spans="1:13" ht="23.85" customHeight="1" outlineLevel="1">
      <c r="A57" s="35"/>
      <c r="B57" s="36" t="s">
        <v>19</v>
      </c>
      <c r="C57" s="16" t="s">
        <v>63</v>
      </c>
      <c r="D57" s="16" t="s">
        <v>47</v>
      </c>
      <c r="E57" s="44"/>
      <c r="F57" s="44"/>
      <c r="G57" s="44"/>
      <c r="H57" s="44"/>
      <c r="I57" s="44"/>
      <c r="J57" s="44"/>
      <c r="K57" s="53">
        <v>326371</v>
      </c>
      <c r="L57" s="53">
        <v>326371</v>
      </c>
      <c r="M57" s="58"/>
    </row>
    <row r="58" spans="1:13" ht="36.75" customHeight="1" outlineLevel="1">
      <c r="A58" s="35"/>
      <c r="B58" s="36" t="s">
        <v>108</v>
      </c>
      <c r="C58" s="16" t="s">
        <v>63</v>
      </c>
      <c r="D58" s="16" t="s">
        <v>128</v>
      </c>
      <c r="E58" s="44"/>
      <c r="F58" s="44"/>
      <c r="G58" s="44"/>
      <c r="H58" s="44"/>
      <c r="I58" s="44"/>
      <c r="J58" s="44"/>
      <c r="K58" s="53">
        <v>12081447</v>
      </c>
      <c r="L58" s="53">
        <v>12081447</v>
      </c>
      <c r="M58" s="58"/>
    </row>
    <row r="59" spans="1:13" ht="35.85" customHeight="1" outlineLevel="1">
      <c r="A59" s="33" t="s">
        <v>161</v>
      </c>
      <c r="B59" s="36" t="s">
        <v>25</v>
      </c>
      <c r="C59" s="16" t="s">
        <v>63</v>
      </c>
      <c r="D59" s="16" t="s">
        <v>26</v>
      </c>
      <c r="E59" s="44"/>
      <c r="F59" s="44"/>
      <c r="G59" s="44"/>
      <c r="H59" s="44"/>
      <c r="I59" s="44"/>
      <c r="J59" s="44"/>
      <c r="K59" s="53">
        <f>K60+K62</f>
        <v>18602150</v>
      </c>
      <c r="L59" s="53">
        <f>L60+L62</f>
        <v>18602150</v>
      </c>
      <c r="M59" s="58"/>
    </row>
    <row r="60" spans="1:13" ht="35.85" customHeight="1" outlineLevel="1">
      <c r="A60" s="28" t="s">
        <v>162</v>
      </c>
      <c r="B60" s="29" t="s">
        <v>96</v>
      </c>
      <c r="C60" s="14" t="s">
        <v>63</v>
      </c>
      <c r="D60" s="14" t="s">
        <v>97</v>
      </c>
      <c r="E60" s="44"/>
      <c r="F60" s="44"/>
      <c r="G60" s="44"/>
      <c r="H60" s="44"/>
      <c r="I60" s="44"/>
      <c r="J60" s="44"/>
      <c r="K60" s="51">
        <f>K61</f>
        <v>15537092</v>
      </c>
      <c r="L60" s="51">
        <f>L61</f>
        <v>15537092</v>
      </c>
      <c r="M60" s="58"/>
    </row>
    <row r="61" spans="1:13" ht="35.85" customHeight="1" outlineLevel="1">
      <c r="A61" s="35"/>
      <c r="B61" s="36" t="s">
        <v>27</v>
      </c>
      <c r="C61" s="16" t="s">
        <v>63</v>
      </c>
      <c r="D61" s="16" t="s">
        <v>28</v>
      </c>
      <c r="E61" s="44"/>
      <c r="F61" s="44"/>
      <c r="G61" s="44"/>
      <c r="H61" s="44"/>
      <c r="I61" s="44"/>
      <c r="J61" s="44"/>
      <c r="K61" s="53">
        <v>15537092</v>
      </c>
      <c r="L61" s="53">
        <v>15537092</v>
      </c>
      <c r="M61" s="58"/>
    </row>
    <row r="62" spans="1:13" ht="35.85" customHeight="1" outlineLevel="1">
      <c r="A62" s="28" t="s">
        <v>163</v>
      </c>
      <c r="B62" s="29" t="s">
        <v>98</v>
      </c>
      <c r="C62" s="14" t="s">
        <v>63</v>
      </c>
      <c r="D62" s="14" t="s">
        <v>99</v>
      </c>
      <c r="E62" s="44"/>
      <c r="F62" s="44"/>
      <c r="G62" s="44"/>
      <c r="H62" s="44"/>
      <c r="I62" s="44"/>
      <c r="J62" s="44"/>
      <c r="K62" s="51">
        <f>K63</f>
        <v>3065058</v>
      </c>
      <c r="L62" s="51">
        <f>L63</f>
        <v>3065058</v>
      </c>
      <c r="M62" s="58"/>
    </row>
    <row r="63" spans="1:13" ht="35.85" customHeight="1" outlineLevel="1">
      <c r="A63" s="35"/>
      <c r="B63" s="36" t="s">
        <v>3</v>
      </c>
      <c r="C63" s="16" t="s">
        <v>63</v>
      </c>
      <c r="D63" s="16" t="s">
        <v>32</v>
      </c>
      <c r="E63" s="44"/>
      <c r="F63" s="44"/>
      <c r="G63" s="44"/>
      <c r="H63" s="44"/>
      <c r="I63" s="44"/>
      <c r="J63" s="44"/>
      <c r="K63" s="53">
        <v>3065058</v>
      </c>
      <c r="L63" s="53">
        <v>3065058</v>
      </c>
      <c r="M63" s="58"/>
    </row>
    <row r="64" spans="1:13" ht="30" customHeight="1" outlineLevel="1">
      <c r="A64" s="59" t="s">
        <v>164</v>
      </c>
      <c r="B64" s="36" t="s">
        <v>48</v>
      </c>
      <c r="C64" s="16" t="s">
        <v>63</v>
      </c>
      <c r="D64" s="16" t="s">
        <v>49</v>
      </c>
      <c r="E64" s="44"/>
      <c r="F64" s="44"/>
      <c r="G64" s="44"/>
      <c r="H64" s="44"/>
      <c r="I64" s="44"/>
      <c r="J64" s="44"/>
      <c r="K64" s="53">
        <f>K65+K66+K67</f>
        <v>18261603</v>
      </c>
      <c r="L64" s="53">
        <f>L65+L66+L67</f>
        <v>18261603</v>
      </c>
      <c r="M64" s="58"/>
    </row>
    <row r="65" spans="1:13" ht="24.75" customHeight="1" outlineLevel="1">
      <c r="A65" s="35"/>
      <c r="B65" s="36" t="s">
        <v>1</v>
      </c>
      <c r="C65" s="16" t="s">
        <v>62</v>
      </c>
      <c r="D65" s="16" t="s">
        <v>34</v>
      </c>
      <c r="E65" s="44"/>
      <c r="F65" s="44"/>
      <c r="G65" s="44"/>
      <c r="H65" s="44"/>
      <c r="I65" s="44"/>
      <c r="J65" s="44"/>
      <c r="K65" s="53">
        <v>3117508</v>
      </c>
      <c r="L65" s="53">
        <v>3117508</v>
      </c>
      <c r="M65" s="58"/>
    </row>
    <row r="66" spans="1:13" ht="19.5" customHeight="1" outlineLevel="1">
      <c r="A66" s="35"/>
      <c r="B66" s="36" t="s">
        <v>100</v>
      </c>
      <c r="C66" s="16" t="s">
        <v>63</v>
      </c>
      <c r="D66" s="16" t="s">
        <v>33</v>
      </c>
      <c r="E66" s="44"/>
      <c r="F66" s="44"/>
      <c r="G66" s="44"/>
      <c r="H66" s="44"/>
      <c r="I66" s="44"/>
      <c r="J66" s="44"/>
      <c r="K66" s="53">
        <v>10552095</v>
      </c>
      <c r="L66" s="53">
        <v>10552095</v>
      </c>
      <c r="M66" s="58"/>
    </row>
    <row r="67" spans="1:13" ht="38.1" customHeight="1" outlineLevel="1">
      <c r="A67" s="35"/>
      <c r="B67" s="38" t="s">
        <v>101</v>
      </c>
      <c r="C67" s="16" t="s">
        <v>63</v>
      </c>
      <c r="D67" s="16" t="s">
        <v>41</v>
      </c>
      <c r="E67" s="44"/>
      <c r="F67" s="44"/>
      <c r="G67" s="44"/>
      <c r="H67" s="44"/>
      <c r="I67" s="44"/>
      <c r="J67" s="44"/>
      <c r="K67" s="53">
        <v>4592000</v>
      </c>
      <c r="L67" s="53">
        <v>4592000</v>
      </c>
      <c r="M67" s="58"/>
    </row>
    <row r="68" spans="1:13" ht="31.5" customHeight="1">
      <c r="A68" s="31">
        <v>6</v>
      </c>
      <c r="B68" s="21" t="s">
        <v>131</v>
      </c>
      <c r="C68" s="17"/>
      <c r="D68" s="17" t="s">
        <v>44</v>
      </c>
      <c r="K68" s="52">
        <f>K69</f>
        <v>455000</v>
      </c>
      <c r="L68" s="52">
        <f>L69</f>
        <v>455000</v>
      </c>
      <c r="M68" s="58"/>
    </row>
    <row r="69" spans="1:13" ht="38.1" customHeight="1" outlineLevel="1">
      <c r="A69" s="28" t="s">
        <v>70</v>
      </c>
      <c r="B69" s="20" t="s">
        <v>102</v>
      </c>
      <c r="C69" s="14" t="s">
        <v>62</v>
      </c>
      <c r="D69" s="14" t="s">
        <v>53</v>
      </c>
      <c r="E69" s="44"/>
      <c r="F69" s="44"/>
      <c r="G69" s="44"/>
      <c r="H69" s="44"/>
      <c r="I69" s="44"/>
      <c r="J69" s="44"/>
      <c r="K69" s="51">
        <f>K70</f>
        <v>455000</v>
      </c>
      <c r="L69" s="51">
        <f>L70</f>
        <v>455000</v>
      </c>
      <c r="M69" s="58"/>
    </row>
    <row r="70" spans="1:13" ht="24" customHeight="1" outlineLevel="1">
      <c r="A70" s="35"/>
      <c r="B70" s="3" t="s">
        <v>103</v>
      </c>
      <c r="C70" s="16" t="s">
        <v>62</v>
      </c>
      <c r="D70" s="16" t="s">
        <v>45</v>
      </c>
      <c r="E70" s="44"/>
      <c r="F70" s="44"/>
      <c r="G70" s="44"/>
      <c r="H70" s="44"/>
      <c r="I70" s="44"/>
      <c r="J70" s="44"/>
      <c r="K70" s="53">
        <v>455000</v>
      </c>
      <c r="L70" s="53">
        <v>455000</v>
      </c>
      <c r="M70" s="58"/>
    </row>
    <row r="71" spans="1:13" ht="47.25" customHeight="1" outlineLevel="1">
      <c r="A71" s="31">
        <v>7</v>
      </c>
      <c r="B71" s="25" t="s">
        <v>56</v>
      </c>
      <c r="C71" s="17"/>
      <c r="D71" s="17" t="s">
        <v>57</v>
      </c>
      <c r="E71" s="44"/>
      <c r="F71" s="44"/>
      <c r="G71" s="44"/>
      <c r="H71" s="44"/>
      <c r="I71" s="44"/>
      <c r="J71" s="44"/>
      <c r="K71" s="52">
        <f>K72</f>
        <v>2675000</v>
      </c>
      <c r="L71" s="52">
        <f>L72</f>
        <v>2675000</v>
      </c>
      <c r="M71" s="58"/>
    </row>
    <row r="72" spans="1:13" ht="45.75" customHeight="1" outlineLevel="1">
      <c r="A72" s="28" t="s">
        <v>74</v>
      </c>
      <c r="B72" s="26" t="s">
        <v>58</v>
      </c>
      <c r="C72" s="14" t="s">
        <v>62</v>
      </c>
      <c r="D72" s="14" t="s">
        <v>59</v>
      </c>
      <c r="E72" s="44"/>
      <c r="F72" s="44"/>
      <c r="G72" s="44"/>
      <c r="H72" s="44"/>
      <c r="I72" s="44"/>
      <c r="J72" s="44"/>
      <c r="K72" s="51">
        <f>K73</f>
        <v>2675000</v>
      </c>
      <c r="L72" s="51">
        <f>L73</f>
        <v>2675000</v>
      </c>
      <c r="M72" s="58"/>
    </row>
    <row r="73" spans="1:13" ht="26.25" customHeight="1" outlineLevel="1">
      <c r="A73" s="35"/>
      <c r="B73" s="6" t="s">
        <v>6</v>
      </c>
      <c r="C73" s="16" t="s">
        <v>62</v>
      </c>
      <c r="D73" s="16" t="s">
        <v>60</v>
      </c>
      <c r="E73" s="44"/>
      <c r="F73" s="44"/>
      <c r="G73" s="44"/>
      <c r="H73" s="44"/>
      <c r="I73" s="44"/>
      <c r="J73" s="44"/>
      <c r="K73" s="53">
        <v>2675000</v>
      </c>
      <c r="L73" s="53">
        <v>2675000</v>
      </c>
      <c r="M73" s="58"/>
    </row>
    <row r="74" spans="1:13" s="15" customFormat="1" ht="15.75">
      <c r="A74" s="39"/>
      <c r="B74" s="22" t="s">
        <v>5</v>
      </c>
      <c r="C74" s="23"/>
      <c r="D74" s="23"/>
      <c r="E74" s="45">
        <v>346106.24</v>
      </c>
      <c r="F74" s="45">
        <v>0</v>
      </c>
      <c r="G74" s="45">
        <v>346106.24</v>
      </c>
      <c r="H74" s="45">
        <v>0</v>
      </c>
      <c r="I74" s="45">
        <v>346106.24</v>
      </c>
      <c r="J74" s="45">
        <v>0</v>
      </c>
      <c r="K74" s="56">
        <f>K11+K14+K22+K25+K44+K68+K71</f>
        <v>466637947.52999997</v>
      </c>
      <c r="L74" s="56">
        <f>L11+L14+L22+L25+L44+L68+L71</f>
        <v>422498881.19999999</v>
      </c>
    </row>
  </sheetData>
  <autoFilter ref="A8:K103"/>
  <mergeCells count="5">
    <mergeCell ref="A7:K7"/>
    <mergeCell ref="A8:K8"/>
    <mergeCell ref="D3:L3"/>
    <mergeCell ref="C4:L4"/>
    <mergeCell ref="K5:L5"/>
  </mergeCells>
  <pageMargins left="0.70866141732283472" right="0.70866141732283472" top="0.74803149606299213" bottom="0.74803149606299213" header="0.31496062992125984" footer="0.31496062992125984"/>
  <pageSetup paperSize="9" scale="68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Пр12 МП 21-22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user</cp:lastModifiedBy>
  <cp:lastPrinted>2019-11-15T04:59:03Z</cp:lastPrinted>
  <dcterms:created xsi:type="dcterms:W3CDTF">2019-06-18T02:48:46Z</dcterms:created>
  <dcterms:modified xsi:type="dcterms:W3CDTF">2019-11-29T01:40:24Z</dcterms:modified>
</cp:coreProperties>
</file>